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1.12.2020" sheetId="1" r:id="rId1"/>
  </sheets>
  <definedNames>
    <definedName name="_xlnm.Print_Area" localSheetId="0">'31.12.2020'!$A$1:$G$23</definedName>
  </definedNames>
  <calcPr fullCalcOnLoad="1"/>
</workbook>
</file>

<file path=xl/sharedStrings.xml><?xml version="1.0" encoding="utf-8"?>
<sst xmlns="http://schemas.openxmlformats.org/spreadsheetml/2006/main" count="42" uniqueCount="36">
  <si>
    <t>Lp.</t>
  </si>
  <si>
    <t>Treść</t>
  </si>
  <si>
    <t>1</t>
  </si>
  <si>
    <t>2</t>
  </si>
  <si>
    <t>3</t>
  </si>
  <si>
    <t>4</t>
  </si>
  <si>
    <t>5</t>
  </si>
  <si>
    <t>6</t>
  </si>
  <si>
    <t>Wykonanie</t>
  </si>
  <si>
    <t>% wykonania</t>
  </si>
  <si>
    <t>Dochody ogółem</t>
  </si>
  <si>
    <t>Dochody bieżące</t>
  </si>
  <si>
    <t>Dochody majątkowe</t>
  </si>
  <si>
    <t>Wydatki bieżące</t>
  </si>
  <si>
    <t>Wydatki majatkowe</t>
  </si>
  <si>
    <t>7</t>
  </si>
  <si>
    <t>I</t>
  </si>
  <si>
    <t>II</t>
  </si>
  <si>
    <t>III</t>
  </si>
  <si>
    <t>IV</t>
  </si>
  <si>
    <t>V</t>
  </si>
  <si>
    <t>VI</t>
  </si>
  <si>
    <t>Przychody budżetu</t>
  </si>
  <si>
    <t>Rozchody budżetu</t>
  </si>
  <si>
    <t>Zmiany 
w ciągu roku</t>
  </si>
  <si>
    <t>Wolne środki (§ 950)</t>
  </si>
  <si>
    <t>Zestawienie deficytu budżetowego (nadwyżki budżetowej)</t>
  </si>
  <si>
    <t xml:space="preserve">oraz przychodów i rozchodów budżetu </t>
  </si>
  <si>
    <t>Plan 
początkowy</t>
  </si>
  <si>
    <t>Plan po zmianach</t>
  </si>
  <si>
    <t>Nadwyżka/deficyt (poz.I - poz.II)</t>
  </si>
  <si>
    <t>Finansowanie (poz.V - poz.VI)</t>
  </si>
  <si>
    <t>Wydatki ogółem</t>
  </si>
  <si>
    <t>Spłaty otrzymanych krajowych pożyczek i kredytów 
(§ 992)</t>
  </si>
  <si>
    <t>na dzień 31 grudnia 2020 roku</t>
  </si>
  <si>
    <t>Załącznik Nr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</si>
</sst>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4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4" fontId="4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6" fillId="33" borderId="0" xfId="0" applyNumberFormat="1" applyFont="1" applyFill="1" applyBorder="1" applyAlignment="1" applyProtection="1">
      <alignment horizontal="left"/>
      <protection locked="0"/>
    </xf>
    <xf numFmtId="10" fontId="4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6" borderId="12" xfId="0" applyNumberFormat="1" applyFont="1" applyFill="1" applyBorder="1" applyAlignment="1" applyProtection="1">
      <alignment horizontal="right" vertical="center" wrapText="1"/>
      <protection locked="0"/>
    </xf>
    <xf numFmtId="10" fontId="7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10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4" xfId="0" applyNumberFormat="1" applyFont="1" applyFill="1" applyBorder="1" applyAlignment="1" applyProtection="1">
      <alignment horizontal="right" vertical="center" wrapText="1"/>
      <protection locked="0"/>
    </xf>
    <xf numFmtId="10" fontId="6" fillId="35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10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1" xfId="0" applyNumberFormat="1" applyFont="1" applyFill="1" applyBorder="1" applyAlignment="1" applyProtection="1">
      <alignment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21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0" xfId="0" applyNumberFormat="1" applyFont="1" applyFill="1" applyBorder="1" applyAlignment="1" applyProtection="1">
      <alignment horizontal="right"/>
      <protection locked="0"/>
    </xf>
    <xf numFmtId="10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46" fillId="0" borderId="0" xfId="0" applyNumberFormat="1" applyFont="1" applyFill="1" applyBorder="1" applyAlignment="1" applyProtection="1">
      <alignment horizontal="left"/>
      <protection locked="0"/>
    </xf>
    <xf numFmtId="49" fontId="7" fillId="37" borderId="22" xfId="0" applyNumberFormat="1" applyFont="1" applyFill="1" applyBorder="1" applyAlignment="1" applyProtection="1">
      <alignment vertical="center" wrapText="1"/>
      <protection locked="0"/>
    </xf>
    <xf numFmtId="4" fontId="6" fillId="35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24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9" fontId="47" fillId="35" borderId="0" xfId="0" applyNumberFormat="1" applyFont="1" applyFill="1" applyAlignment="1" applyProtection="1">
      <alignment horizontal="left" vertical="center" wrapText="1"/>
      <protection locked="0"/>
    </xf>
    <xf numFmtId="0" fontId="6" fillId="0" borderId="21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SheetLayoutView="100" zoomScalePageLayoutView="0" workbookViewId="0" topLeftCell="A1">
      <selection activeCell="F25" sqref="F25"/>
    </sheetView>
  </sheetViews>
  <sheetFormatPr defaultColWidth="9.33203125" defaultRowHeight="12.75"/>
  <cols>
    <col min="1" max="1" width="6.5" style="5" customWidth="1"/>
    <col min="2" max="2" width="48.66015625" style="5" customWidth="1"/>
    <col min="3" max="4" width="20.83203125" style="5" customWidth="1"/>
    <col min="5" max="6" width="20.83203125" style="1" customWidth="1"/>
    <col min="7" max="7" width="11.66015625" style="1" customWidth="1"/>
    <col min="8" max="8" width="11.66015625" style="1" bestFit="1" customWidth="1"/>
    <col min="9" max="16384" width="9.33203125" style="1" customWidth="1"/>
  </cols>
  <sheetData>
    <row r="1" spans="1:7" ht="16.5" customHeight="1">
      <c r="A1" s="40" t="s">
        <v>35</v>
      </c>
      <c r="B1" s="40"/>
      <c r="C1" s="40"/>
      <c r="D1" s="40"/>
      <c r="E1" s="40"/>
      <c r="F1" s="40"/>
      <c r="G1" s="40"/>
    </row>
    <row r="2" spans="2:7" ht="17.25" customHeight="1">
      <c r="B2" s="41"/>
      <c r="C2" s="41"/>
      <c r="D2" s="41"/>
      <c r="E2" s="41"/>
      <c r="F2" s="41"/>
      <c r="G2" s="41"/>
    </row>
    <row r="3" spans="1:7" s="5" customFormat="1" ht="19.5" customHeight="1">
      <c r="A3" s="38" t="s">
        <v>26</v>
      </c>
      <c r="B3" s="39"/>
      <c r="C3" s="39"/>
      <c r="D3" s="39"/>
      <c r="E3" s="39"/>
      <c r="F3" s="39"/>
      <c r="G3" s="39"/>
    </row>
    <row r="4" spans="1:7" s="5" customFormat="1" ht="19.5" customHeight="1">
      <c r="A4" s="38" t="s">
        <v>27</v>
      </c>
      <c r="B4" s="39"/>
      <c r="C4" s="39"/>
      <c r="D4" s="39"/>
      <c r="E4" s="39"/>
      <c r="F4" s="39"/>
      <c r="G4" s="39"/>
    </row>
    <row r="5" spans="1:7" s="5" customFormat="1" ht="19.5" customHeight="1">
      <c r="A5" s="38" t="s">
        <v>34</v>
      </c>
      <c r="B5" s="39"/>
      <c r="C5" s="39"/>
      <c r="D5" s="39"/>
      <c r="E5" s="39"/>
      <c r="F5" s="39"/>
      <c r="G5" s="39"/>
    </row>
    <row r="6" spans="1:7" s="5" customFormat="1" ht="24" customHeight="1">
      <c r="A6" s="42"/>
      <c r="B6" s="42"/>
      <c r="C6" s="42"/>
      <c r="D6" s="42"/>
      <c r="E6" s="42"/>
      <c r="F6" s="42"/>
      <c r="G6" s="42"/>
    </row>
    <row r="7" spans="1:7" s="5" customFormat="1" ht="42.75" customHeight="1">
      <c r="A7" s="6" t="s">
        <v>0</v>
      </c>
      <c r="B7" s="6" t="s">
        <v>1</v>
      </c>
      <c r="C7" s="6" t="s">
        <v>28</v>
      </c>
      <c r="D7" s="6" t="s">
        <v>24</v>
      </c>
      <c r="E7" s="6" t="s">
        <v>29</v>
      </c>
      <c r="F7" s="6" t="s">
        <v>8</v>
      </c>
      <c r="G7" s="6" t="s">
        <v>9</v>
      </c>
    </row>
    <row r="8" spans="1:7" ht="13.5" customHeight="1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15</v>
      </c>
    </row>
    <row r="9" spans="1:7" ht="16.5" customHeight="1">
      <c r="A9" s="17" t="s">
        <v>16</v>
      </c>
      <c r="B9" s="18" t="s">
        <v>10</v>
      </c>
      <c r="C9" s="8">
        <f>SUM(C10:C11)</f>
        <v>53471363.81</v>
      </c>
      <c r="D9" s="8">
        <f>SUM(D10:D11)</f>
        <v>16236788.129999999</v>
      </c>
      <c r="E9" s="8">
        <f>SUM(E10:E11)</f>
        <v>69708151.94</v>
      </c>
      <c r="F9" s="8">
        <f>SUM(F10:F11)</f>
        <v>67023615.66</v>
      </c>
      <c r="G9" s="9">
        <f aca="true" t="shared" si="0" ref="G9:G14">F9/E9</f>
        <v>0.96148891908208</v>
      </c>
    </row>
    <row r="10" spans="1:7" ht="16.5" customHeight="1">
      <c r="A10" s="20" t="s">
        <v>2</v>
      </c>
      <c r="B10" s="21" t="s">
        <v>11</v>
      </c>
      <c r="C10" s="10">
        <v>45361720.81</v>
      </c>
      <c r="D10" s="15">
        <f>E10-C10</f>
        <v>3630200.3699999973</v>
      </c>
      <c r="E10" s="10">
        <v>48991921.18</v>
      </c>
      <c r="F10" s="10">
        <v>48579542.01</v>
      </c>
      <c r="G10" s="11">
        <f t="shared" si="0"/>
        <v>0.9915827107803165</v>
      </c>
    </row>
    <row r="11" spans="1:7" ht="16.5" customHeight="1">
      <c r="A11" s="20" t="s">
        <v>3</v>
      </c>
      <c r="B11" s="22" t="s">
        <v>12</v>
      </c>
      <c r="C11" s="12">
        <v>8109643</v>
      </c>
      <c r="D11" s="15">
        <f>E11-C11</f>
        <v>12606587.760000002</v>
      </c>
      <c r="E11" s="12">
        <v>20716230.76</v>
      </c>
      <c r="F11" s="12">
        <v>18444073.65</v>
      </c>
      <c r="G11" s="11">
        <f t="shared" si="0"/>
        <v>0.8903199555786372</v>
      </c>
    </row>
    <row r="12" spans="1:7" ht="16.5" customHeight="1">
      <c r="A12" s="17" t="s">
        <v>17</v>
      </c>
      <c r="B12" s="18" t="s">
        <v>32</v>
      </c>
      <c r="C12" s="8">
        <f>SUM(C13:C14)</f>
        <v>51911363.81</v>
      </c>
      <c r="D12" s="8">
        <f>SUM(D13:D14)</f>
        <v>16154421.609999996</v>
      </c>
      <c r="E12" s="8">
        <f>SUM(E13:E14)</f>
        <v>68065785.42</v>
      </c>
      <c r="F12" s="8">
        <f>SUM(F13:F14)</f>
        <v>50182513.03</v>
      </c>
      <c r="G12" s="9">
        <f t="shared" si="0"/>
        <v>0.7372648786809518</v>
      </c>
    </row>
    <row r="13" spans="1:7" ht="16.5" customHeight="1">
      <c r="A13" s="20" t="s">
        <v>2</v>
      </c>
      <c r="B13" s="21" t="s">
        <v>13</v>
      </c>
      <c r="C13" s="10">
        <v>39556569.81</v>
      </c>
      <c r="D13" s="15">
        <f>E13-C13</f>
        <v>4098028.2399999946</v>
      </c>
      <c r="E13" s="10">
        <v>43654598.05</v>
      </c>
      <c r="F13" s="10">
        <v>38497553.32</v>
      </c>
      <c r="G13" s="11">
        <f t="shared" si="0"/>
        <v>0.8818670893706695</v>
      </c>
    </row>
    <row r="14" spans="1:7" ht="16.5" customHeight="1">
      <c r="A14" s="20" t="s">
        <v>3</v>
      </c>
      <c r="B14" s="22" t="s">
        <v>14</v>
      </c>
      <c r="C14" s="12">
        <v>12354794</v>
      </c>
      <c r="D14" s="15">
        <f>E14-C14</f>
        <v>12056393.370000001</v>
      </c>
      <c r="E14" s="12">
        <v>24411187.37</v>
      </c>
      <c r="F14" s="12">
        <v>11684959.71</v>
      </c>
      <c r="G14" s="13">
        <f t="shared" si="0"/>
        <v>0.4786723207229227</v>
      </c>
    </row>
    <row r="15" spans="1:7" ht="16.5" customHeight="1">
      <c r="A15" s="23" t="s">
        <v>18</v>
      </c>
      <c r="B15" s="18" t="s">
        <v>30</v>
      </c>
      <c r="C15" s="14">
        <f>SUM(C9-C12)</f>
        <v>1560000</v>
      </c>
      <c r="D15" s="14">
        <f>SUM(D9-D12)</f>
        <v>82366.52000000328</v>
      </c>
      <c r="E15" s="14">
        <f>SUM(E9-E12)</f>
        <v>1642366.5199999958</v>
      </c>
      <c r="F15" s="14">
        <f>SUM(F9-F12)</f>
        <v>16841102.629999995</v>
      </c>
      <c r="G15" s="9"/>
    </row>
    <row r="16" spans="1:7" s="3" customFormat="1" ht="7.5" customHeight="1">
      <c r="A16" s="24"/>
      <c r="B16" s="25"/>
      <c r="C16" s="26"/>
      <c r="D16" s="26"/>
      <c r="E16" s="2"/>
      <c r="F16" s="2"/>
      <c r="G16" s="4"/>
    </row>
    <row r="17" spans="1:7" ht="16.5" customHeight="1">
      <c r="A17" s="27" t="s">
        <v>19</v>
      </c>
      <c r="B17" s="18" t="s">
        <v>31</v>
      </c>
      <c r="C17" s="14">
        <f>SUM(C19-C21)</f>
        <v>-1560000</v>
      </c>
      <c r="D17" s="14">
        <f>E17-C17</f>
        <v>-82366.52000000048</v>
      </c>
      <c r="E17" s="14">
        <f>SUM(E19-E21)</f>
        <v>-1642366.5200000005</v>
      </c>
      <c r="F17" s="14">
        <f>SUM(F19-F21)</f>
        <v>-1473931.4900000002</v>
      </c>
      <c r="G17" s="9">
        <f>F17/E17</f>
        <v>0.8974437021524281</v>
      </c>
    </row>
    <row r="18" spans="1:7" s="3" customFormat="1" ht="7.5" customHeight="1">
      <c r="A18" s="24"/>
      <c r="B18" s="25"/>
      <c r="C18" s="26"/>
      <c r="D18" s="26"/>
      <c r="E18" s="2"/>
      <c r="F18" s="26"/>
      <c r="G18" s="29"/>
    </row>
    <row r="19" spans="1:7" ht="16.5" customHeight="1">
      <c r="A19" s="17" t="s">
        <v>20</v>
      </c>
      <c r="B19" s="18" t="s">
        <v>22</v>
      </c>
      <c r="C19" s="8">
        <f>SUM(C20:C20)</f>
        <v>0</v>
      </c>
      <c r="D19" s="8">
        <f>SUM(D20:D20)</f>
        <v>2865993.55</v>
      </c>
      <c r="E19" s="8">
        <f>SUM(E20:E20)</f>
        <v>2865993.55</v>
      </c>
      <c r="F19" s="8">
        <f>SUM(F20:F20)</f>
        <v>2865993.55</v>
      </c>
      <c r="G19" s="9">
        <f>F19/E19</f>
        <v>1</v>
      </c>
    </row>
    <row r="20" spans="1:7" ht="16.5" customHeight="1">
      <c r="A20" s="20" t="s">
        <v>2</v>
      </c>
      <c r="B20" s="30" t="s">
        <v>25</v>
      </c>
      <c r="C20" s="10">
        <v>0</v>
      </c>
      <c r="D20" s="15">
        <f>E20-C20</f>
        <v>2865993.55</v>
      </c>
      <c r="E20" s="10">
        <v>2865993.55</v>
      </c>
      <c r="F20" s="10">
        <v>2865993.55</v>
      </c>
      <c r="G20" s="11">
        <f>F20/E20</f>
        <v>1</v>
      </c>
    </row>
    <row r="21" spans="1:7" s="5" customFormat="1" ht="16.5" customHeight="1">
      <c r="A21" s="17" t="s">
        <v>21</v>
      </c>
      <c r="B21" s="33" t="s">
        <v>23</v>
      </c>
      <c r="C21" s="35">
        <f>C22</f>
        <v>1560000</v>
      </c>
      <c r="D21" s="14">
        <f>D22</f>
        <v>2948360.0700000003</v>
      </c>
      <c r="E21" s="36">
        <f>E22</f>
        <v>4508360.07</v>
      </c>
      <c r="F21" s="37">
        <f>F22</f>
        <v>4339925.04</v>
      </c>
      <c r="G21" s="9">
        <f>F21/E21</f>
        <v>0.9626394016039628</v>
      </c>
    </row>
    <row r="22" spans="1:7" ht="24">
      <c r="A22" s="19" t="s">
        <v>2</v>
      </c>
      <c r="B22" s="31" t="s">
        <v>33</v>
      </c>
      <c r="C22" s="34">
        <v>1560000</v>
      </c>
      <c r="D22" s="15">
        <f>E22-C22</f>
        <v>2948360.0700000003</v>
      </c>
      <c r="E22" s="15">
        <v>4508360.07</v>
      </c>
      <c r="F22" s="15">
        <v>4339925.04</v>
      </c>
      <c r="G22" s="16">
        <f>F22/E22</f>
        <v>0.9626394016039628</v>
      </c>
    </row>
    <row r="24" ht="12.75">
      <c r="H24" s="32"/>
    </row>
    <row r="25" ht="12.75">
      <c r="F25" s="28"/>
    </row>
  </sheetData>
  <sheetProtection/>
  <mergeCells count="6">
    <mergeCell ref="A3:G3"/>
    <mergeCell ref="A4:G4"/>
    <mergeCell ref="A1:G1"/>
    <mergeCell ref="B2:G2"/>
    <mergeCell ref="A5:G5"/>
    <mergeCell ref="A6:G6"/>
  </mergeCells>
  <printOptions horizontalCentered="1"/>
  <pageMargins left="0.984251968503937" right="0.708661417322834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Bogna Kaźmierczak</cp:lastModifiedBy>
  <cp:lastPrinted>2021-03-11T12:14:29Z</cp:lastPrinted>
  <dcterms:created xsi:type="dcterms:W3CDTF">2020-03-22T09:16:46Z</dcterms:created>
  <dcterms:modified xsi:type="dcterms:W3CDTF">2021-03-31T12:36:05Z</dcterms:modified>
  <cp:category/>
  <cp:version/>
  <cp:contentType/>
  <cp:contentStatus/>
</cp:coreProperties>
</file>